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Материалы отделов для портала управления\Отдел рынка труда\"/>
    </mc:Choice>
  </mc:AlternateContent>
  <bookViews>
    <workbookView xWindow="0" yWindow="0" windowWidth="28800" windowHeight="12330"/>
  </bookViews>
  <sheets>
    <sheet name="инф на сай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J36" i="1"/>
  <c r="K36" i="1" s="1"/>
  <c r="B36" i="1"/>
  <c r="L35" i="1"/>
  <c r="J35" i="1"/>
  <c r="K35" i="1" s="1"/>
  <c r="G35" i="1"/>
  <c r="D35" i="1"/>
  <c r="E35" i="1" s="1"/>
  <c r="L34" i="1"/>
  <c r="K34" i="1"/>
  <c r="J34" i="1"/>
  <c r="D34" i="1"/>
  <c r="G34" i="1" s="1"/>
  <c r="L33" i="1"/>
  <c r="J33" i="1"/>
  <c r="K33" i="1" s="1"/>
  <c r="G33" i="1"/>
  <c r="D33" i="1"/>
  <c r="E33" i="1" s="1"/>
  <c r="L32" i="1"/>
  <c r="K32" i="1"/>
  <c r="J32" i="1"/>
  <c r="D32" i="1"/>
  <c r="G32" i="1" s="1"/>
  <c r="L31" i="1"/>
  <c r="J31" i="1"/>
  <c r="K31" i="1" s="1"/>
  <c r="G31" i="1"/>
  <c r="D31" i="1"/>
  <c r="E31" i="1" s="1"/>
  <c r="L30" i="1"/>
  <c r="K30" i="1"/>
  <c r="J30" i="1"/>
  <c r="D30" i="1"/>
  <c r="G30" i="1" s="1"/>
  <c r="L29" i="1"/>
  <c r="J29" i="1"/>
  <c r="K29" i="1" s="1"/>
  <c r="G29" i="1"/>
  <c r="D29" i="1"/>
  <c r="E29" i="1" s="1"/>
  <c r="L28" i="1"/>
  <c r="K28" i="1"/>
  <c r="J28" i="1"/>
  <c r="D28" i="1"/>
  <c r="G28" i="1" s="1"/>
  <c r="L27" i="1"/>
  <c r="J27" i="1"/>
  <c r="K27" i="1" s="1"/>
  <c r="G27" i="1"/>
  <c r="D27" i="1"/>
  <c r="E27" i="1" s="1"/>
  <c r="L26" i="1"/>
  <c r="K26" i="1"/>
  <c r="J26" i="1"/>
  <c r="D26" i="1"/>
  <c r="G26" i="1" s="1"/>
  <c r="L25" i="1"/>
  <c r="J25" i="1"/>
  <c r="K25" i="1" s="1"/>
  <c r="G25" i="1"/>
  <c r="D25" i="1"/>
  <c r="E25" i="1" s="1"/>
  <c r="L24" i="1"/>
  <c r="K24" i="1"/>
  <c r="J24" i="1"/>
  <c r="D24" i="1"/>
  <c r="G24" i="1" s="1"/>
  <c r="L23" i="1"/>
  <c r="J23" i="1"/>
  <c r="K23" i="1" s="1"/>
  <c r="G23" i="1"/>
  <c r="D23" i="1"/>
  <c r="E23" i="1" s="1"/>
  <c r="L22" i="1"/>
  <c r="K22" i="1"/>
  <c r="J22" i="1"/>
  <c r="D22" i="1"/>
  <c r="G22" i="1" s="1"/>
  <c r="L21" i="1"/>
  <c r="J21" i="1"/>
  <c r="K21" i="1" s="1"/>
  <c r="G21" i="1"/>
  <c r="D21" i="1"/>
  <c r="E21" i="1" s="1"/>
  <c r="L20" i="1"/>
  <c r="K20" i="1"/>
  <c r="J20" i="1"/>
  <c r="D20" i="1"/>
  <c r="G20" i="1" s="1"/>
  <c r="L19" i="1"/>
  <c r="J19" i="1"/>
  <c r="K19" i="1" s="1"/>
  <c r="G19" i="1"/>
  <c r="D19" i="1"/>
  <c r="E19" i="1" s="1"/>
  <c r="L18" i="1"/>
  <c r="K18" i="1"/>
  <c r="J18" i="1"/>
  <c r="D18" i="1"/>
  <c r="G18" i="1" s="1"/>
  <c r="L17" i="1"/>
  <c r="J17" i="1"/>
  <c r="K17" i="1" s="1"/>
  <c r="G17" i="1"/>
  <c r="D17" i="1"/>
  <c r="E17" i="1" s="1"/>
  <c r="L16" i="1"/>
  <c r="K16" i="1"/>
  <c r="J16" i="1"/>
  <c r="D16" i="1"/>
  <c r="G16" i="1" s="1"/>
  <c r="L15" i="1"/>
  <c r="J15" i="1"/>
  <c r="K15" i="1" s="1"/>
  <c r="G15" i="1"/>
  <c r="D15" i="1"/>
  <c r="E15" i="1" s="1"/>
  <c r="L14" i="1"/>
  <c r="K14" i="1"/>
  <c r="J14" i="1"/>
  <c r="D14" i="1"/>
  <c r="G14" i="1" s="1"/>
  <c r="L13" i="1"/>
  <c r="J13" i="1"/>
  <c r="K13" i="1" s="1"/>
  <c r="G13" i="1"/>
  <c r="D13" i="1"/>
  <c r="E13" i="1" s="1"/>
  <c r="L12" i="1"/>
  <c r="K12" i="1"/>
  <c r="J12" i="1"/>
  <c r="D12" i="1"/>
  <c r="G12" i="1" s="1"/>
  <c r="L11" i="1"/>
  <c r="J11" i="1"/>
  <c r="K11" i="1" s="1"/>
  <c r="G11" i="1"/>
  <c r="D11" i="1"/>
  <c r="D36" i="1" s="1"/>
  <c r="G36" i="1" l="1"/>
  <c r="E36" i="1"/>
  <c r="E11" i="1"/>
  <c r="E12" i="1"/>
  <c r="E14" i="1"/>
  <c r="E16" i="1"/>
  <c r="E18" i="1"/>
  <c r="E20" i="1"/>
  <c r="E22" i="1"/>
  <c r="E24" i="1"/>
  <c r="E26" i="1"/>
  <c r="E28" i="1"/>
  <c r="E30" i="1"/>
  <c r="E32" i="1"/>
  <c r="E34" i="1"/>
</calcChain>
</file>

<file path=xl/sharedStrings.xml><?xml version="1.0" encoding="utf-8"?>
<sst xmlns="http://schemas.openxmlformats.org/spreadsheetml/2006/main" count="42" uniqueCount="38">
  <si>
    <t xml:space="preserve">                                                       Основные показатели фиксированного рынка труда Орловской области</t>
  </si>
  <si>
    <t xml:space="preserve">Наименование                                             района                                            (города)         </t>
  </si>
  <si>
    <t>Экономически активное население, человек</t>
  </si>
  <si>
    <t>Численность безработных граждан, человек</t>
  </si>
  <si>
    <t>Прирост, снижение (+, -)</t>
  </si>
  <si>
    <t>Уровень регистрируемой безработицы, %</t>
  </si>
  <si>
    <t xml:space="preserve"> Отклонение,    %</t>
  </si>
  <si>
    <t>Количество свободных рабочих мест, заявленных работодателями, единиц</t>
  </si>
  <si>
    <t>Прирост, снижение         (+, -)</t>
  </si>
  <si>
    <t>Напряженность на рынке труда на 11.04.2024 г. чел./вак.</t>
  </si>
  <si>
    <t>на    04.09.2024 г.</t>
  </si>
  <si>
    <t>на    11.09.2024 г.</t>
  </si>
  <si>
    <t>Болховский</t>
  </si>
  <si>
    <t>Верховский</t>
  </si>
  <si>
    <t xml:space="preserve">Глазуновcкий  </t>
  </si>
  <si>
    <t>Дмитровский</t>
  </si>
  <si>
    <t>Должанский</t>
  </si>
  <si>
    <t>Залегощенский</t>
  </si>
  <si>
    <t>Знаменский</t>
  </si>
  <si>
    <t>Колпнянский</t>
  </si>
  <si>
    <t>Корсаковский</t>
  </si>
  <si>
    <t>Краснозоренский</t>
  </si>
  <si>
    <t>Кромской</t>
  </si>
  <si>
    <t>Ливенский</t>
  </si>
  <si>
    <t xml:space="preserve">Малоархангельский  </t>
  </si>
  <si>
    <t>Мценский</t>
  </si>
  <si>
    <t>Новодеревеньковский</t>
  </si>
  <si>
    <t>Новосильский</t>
  </si>
  <si>
    <t>Орловский</t>
  </si>
  <si>
    <t>Покровский</t>
  </si>
  <si>
    <t xml:space="preserve">Свердловский    </t>
  </si>
  <si>
    <t xml:space="preserve">Сосковский   </t>
  </si>
  <si>
    <t>Троснянский</t>
  </si>
  <si>
    <t>Урицкий</t>
  </si>
  <si>
    <t>Хотынецкий</t>
  </si>
  <si>
    <t>Шаблыкинский</t>
  </si>
  <si>
    <t>г Орел</t>
  </si>
  <si>
    <t>Всего по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</si>
</sst>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0" fillId="0" borderId="0" xfId="0" applyBorder="1"/>
    <xf numFmtId="0" fontId="6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6" fillId="0" borderId="9" xfId="1" applyFont="1" applyFill="1" applyBorder="1" applyAlignment="1">
      <alignment vertical="top" wrapText="1"/>
    </xf>
    <xf numFmtId="1" fontId="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9" xfId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horizontal="center" vertical="center" wrapText="1"/>
    </xf>
    <xf numFmtId="1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top" wrapText="1"/>
    </xf>
    <xf numFmtId="0" fontId="6" fillId="0" borderId="10" xfId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/>
    </xf>
    <xf numFmtId="0" fontId="6" fillId="0" borderId="10" xfId="1" applyFont="1" applyBorder="1" applyAlignment="1">
      <alignment vertical="top" wrapText="1"/>
    </xf>
    <xf numFmtId="0" fontId="6" fillId="0" borderId="9" xfId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justify"/>
    </xf>
    <xf numFmtId="164" fontId="6" fillId="0" borderId="0" xfId="1" applyNumberFormat="1" applyFont="1" applyFill="1" applyBorder="1" applyAlignment="1">
      <alignment horizontal="center" vertical="center" wrapText="1"/>
    </xf>
    <xf numFmtId="1" fontId="3" fillId="0" borderId="0" xfId="1" applyNumberFormat="1" applyFont="1"/>
    <xf numFmtId="0" fontId="7" fillId="0" borderId="0" xfId="1" applyFont="1" applyAlignment="1">
      <alignment horizontal="justify"/>
    </xf>
    <xf numFmtId="0" fontId="9" fillId="0" borderId="0" xfId="0" applyFont="1" applyAlignment="1"/>
    <xf numFmtId="0" fontId="9" fillId="0" borderId="0" xfId="1" applyFont="1"/>
    <xf numFmtId="0" fontId="10" fillId="0" borderId="0" xfId="1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/>
    <xf numFmtId="0" fontId="13" fillId="0" borderId="0" xfId="1" applyFont="1" applyAlignment="1">
      <alignment horizontal="justify"/>
    </xf>
  </cellXfs>
  <cellStyles count="2">
    <cellStyle name="Обычный" xfId="0" builtinId="0"/>
    <cellStyle name="Обычный 6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44;&#1086;&#1082;&#1091;&#1084;&#1077;&#1085;&#1090;&#1099;\&#1045;&#1078;&#1077;&#1085;&#1077;&#1076;&#1077;&#1083;&#1100;&#1085;&#1072;&#1103;%20&#1086;&#1087;&#1077;&#1088;&#1072;&#1090;&#1080;&#1074;&#1085;&#1072;&#1103;%20&#1080;&#1085;&#1092;&#1086;&#1088;&#1084;&#1072;&#1094;&#1080;&#1103;\2024%20&#1075;&#1086;&#1076;\&#1089;&#1077;&#1085;&#1090;&#1103;&#1073;&#1088;&#1100;\&#1054;&#1087;&#1077;&#1088;&#1072;&#1090;&#1080;&#1074;&#1082;&#1072;%20&#1085;&#1072;%2011.09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3"/>
      <sheetName val="Лист15"/>
      <sheetName val="Лист1"/>
      <sheetName val="Лист12"/>
      <sheetName val="Лист14"/>
      <sheetName val="Лист4"/>
      <sheetName val="численность"/>
      <sheetName val="инф на сайт"/>
      <sheetName val="уровень"/>
      <sheetName val="Лист8"/>
      <sheetName val="Лист3"/>
      <sheetName val="Лист10"/>
      <sheetName val="Лист9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34</v>
          </cell>
          <cell r="H5">
            <v>281</v>
          </cell>
          <cell r="I5">
            <v>0.12099644128113879</v>
          </cell>
        </row>
        <row r="6">
          <cell r="F6">
            <v>18</v>
          </cell>
          <cell r="H6">
            <v>95</v>
          </cell>
          <cell r="I6">
            <v>0.18947368421052632</v>
          </cell>
        </row>
        <row r="7">
          <cell r="F7">
            <v>29</v>
          </cell>
          <cell r="H7">
            <v>113</v>
          </cell>
          <cell r="I7">
            <v>0.25663716814159293</v>
          </cell>
        </row>
        <row r="8">
          <cell r="F8">
            <v>14</v>
          </cell>
          <cell r="H8">
            <v>96</v>
          </cell>
          <cell r="I8">
            <v>0.14583333333333334</v>
          </cell>
        </row>
        <row r="9">
          <cell r="F9">
            <v>35</v>
          </cell>
          <cell r="H9">
            <v>107</v>
          </cell>
          <cell r="I9">
            <v>0.32710280373831774</v>
          </cell>
        </row>
        <row r="10">
          <cell r="F10">
            <v>46</v>
          </cell>
          <cell r="H10">
            <v>187</v>
          </cell>
          <cell r="I10">
            <v>0.24598930481283424</v>
          </cell>
        </row>
        <row r="11">
          <cell r="F11">
            <v>10</v>
          </cell>
          <cell r="H11">
            <v>34</v>
          </cell>
          <cell r="I11">
            <v>0.29411764705882354</v>
          </cell>
        </row>
        <row r="12">
          <cell r="F12">
            <v>9</v>
          </cell>
          <cell r="H12">
            <v>146</v>
          </cell>
          <cell r="I12">
            <v>6.1643835616438353E-2</v>
          </cell>
        </row>
        <row r="13">
          <cell r="F13">
            <v>3</v>
          </cell>
          <cell r="H13">
            <v>84</v>
          </cell>
          <cell r="I13">
            <v>3.5714285714285712E-2</v>
          </cell>
        </row>
        <row r="14">
          <cell r="F14">
            <v>11</v>
          </cell>
          <cell r="H14">
            <v>67</v>
          </cell>
          <cell r="I14">
            <v>0.16417910447761194</v>
          </cell>
        </row>
        <row r="15">
          <cell r="F15">
            <v>18</v>
          </cell>
          <cell r="H15">
            <v>506</v>
          </cell>
          <cell r="I15">
            <v>3.5573122529644272E-2</v>
          </cell>
        </row>
        <row r="16">
          <cell r="F16">
            <v>126</v>
          </cell>
          <cell r="H16">
            <v>1916</v>
          </cell>
          <cell r="I16">
            <v>6.5762004175365346E-2</v>
          </cell>
        </row>
        <row r="17">
          <cell r="F17">
            <v>26</v>
          </cell>
          <cell r="H17">
            <v>88</v>
          </cell>
          <cell r="I17">
            <v>0.29545454545454547</v>
          </cell>
        </row>
        <row r="18">
          <cell r="F18">
            <v>93</v>
          </cell>
          <cell r="H18">
            <v>1451</v>
          </cell>
          <cell r="I18">
            <v>6.4093728463128871E-2</v>
          </cell>
        </row>
        <row r="19">
          <cell r="F19">
            <v>16</v>
          </cell>
          <cell r="H19">
            <v>118</v>
          </cell>
          <cell r="I19">
            <v>0.13559322033898305</v>
          </cell>
        </row>
        <row r="20">
          <cell r="F20">
            <v>18</v>
          </cell>
          <cell r="H20">
            <v>113</v>
          </cell>
          <cell r="I20">
            <v>0.15929203539823009</v>
          </cell>
        </row>
        <row r="21">
          <cell r="F21">
            <v>75</v>
          </cell>
          <cell r="H21">
            <v>1705</v>
          </cell>
          <cell r="I21">
            <v>4.398826979472141E-2</v>
          </cell>
        </row>
        <row r="22">
          <cell r="F22">
            <v>25</v>
          </cell>
          <cell r="H22">
            <v>83</v>
          </cell>
          <cell r="I22">
            <v>0.30120481927710846</v>
          </cell>
        </row>
        <row r="23">
          <cell r="F23">
            <v>7</v>
          </cell>
          <cell r="H23">
            <v>115</v>
          </cell>
          <cell r="I23">
            <v>6.0869565217391307E-2</v>
          </cell>
        </row>
        <row r="24">
          <cell r="F24">
            <v>11</v>
          </cell>
          <cell r="H24">
            <v>45</v>
          </cell>
          <cell r="I24">
            <v>0.24444444444444444</v>
          </cell>
        </row>
        <row r="25">
          <cell r="F25">
            <v>12</v>
          </cell>
          <cell r="H25">
            <v>25</v>
          </cell>
          <cell r="I25">
            <v>0.48</v>
          </cell>
        </row>
        <row r="26">
          <cell r="F26">
            <v>38</v>
          </cell>
          <cell r="H26">
            <v>542</v>
          </cell>
          <cell r="I26">
            <v>7.0110701107011064E-2</v>
          </cell>
        </row>
        <row r="27">
          <cell r="F27">
            <v>19</v>
          </cell>
          <cell r="H27">
            <v>41</v>
          </cell>
          <cell r="I27">
            <v>0.46341463414634149</v>
          </cell>
        </row>
        <row r="28">
          <cell r="F28">
            <v>14</v>
          </cell>
          <cell r="H28">
            <v>205</v>
          </cell>
          <cell r="I28">
            <v>6.8292682926829273E-2</v>
          </cell>
        </row>
        <row r="34">
          <cell r="F34">
            <v>343</v>
          </cell>
          <cell r="H34">
            <v>10196</v>
          </cell>
          <cell r="I34">
            <v>3.3640643389564538E-2</v>
          </cell>
        </row>
        <row r="35">
          <cell r="H35">
            <v>18359</v>
          </cell>
          <cell r="I35">
            <v>5.7192657552154254E-2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tabSelected="1" topLeftCell="A4" zoomScaleNormal="100" workbookViewId="0">
      <pane xSplit="2" ySplit="7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H37" sqref="H37"/>
    </sheetView>
  </sheetViews>
  <sheetFormatPr defaultRowHeight="12.75" x14ac:dyDescent="0.2"/>
  <cols>
    <col min="1" max="1" width="19.140625" customWidth="1"/>
    <col min="2" max="2" width="0.42578125" customWidth="1"/>
    <col min="3" max="3" width="10.85546875" customWidth="1"/>
    <col min="4" max="4" width="10.5703125" customWidth="1"/>
    <col min="5" max="5" width="9.140625" customWidth="1"/>
    <col min="6" max="6" width="11" customWidth="1"/>
    <col min="7" max="7" width="10.28515625" customWidth="1"/>
    <col min="8" max="8" width="12.7109375" customWidth="1"/>
    <col min="9" max="9" width="11.28515625" customWidth="1"/>
    <col min="10" max="10" width="11.5703125" customWidth="1"/>
    <col min="11" max="11" width="9.7109375" customWidth="1"/>
    <col min="12" max="12" width="15" customWidth="1"/>
  </cols>
  <sheetData>
    <row r="1" spans="1:14" ht="15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1.25" customHeight="1" x14ac:dyDescent="0.25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6.5" x14ac:dyDescent="0.25">
      <c r="A3" s="4" t="s">
        <v>0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0.5" customHeight="1" x14ac:dyDescent="0.2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N4" s="5"/>
    </row>
    <row r="5" spans="1:14" ht="12.75" customHeight="1" x14ac:dyDescent="0.2">
      <c r="A5" s="6" t="s">
        <v>1</v>
      </c>
      <c r="B5" s="6" t="s">
        <v>2</v>
      </c>
      <c r="C5" s="7" t="s">
        <v>3</v>
      </c>
      <c r="D5" s="8"/>
      <c r="E5" s="6" t="s">
        <v>4</v>
      </c>
      <c r="F5" s="7" t="s">
        <v>5</v>
      </c>
      <c r="G5" s="9"/>
      <c r="H5" s="10" t="s">
        <v>6</v>
      </c>
      <c r="I5" s="7" t="s">
        <v>7</v>
      </c>
      <c r="J5" s="8"/>
      <c r="K5" s="6" t="s">
        <v>8</v>
      </c>
      <c r="L5" s="11" t="s">
        <v>9</v>
      </c>
      <c r="N5" s="12"/>
    </row>
    <row r="6" spans="1:14" ht="15.75" customHeight="1" x14ac:dyDescent="0.2">
      <c r="A6" s="13"/>
      <c r="B6" s="13"/>
      <c r="C6" s="14"/>
      <c r="D6" s="15"/>
      <c r="E6" s="16"/>
      <c r="F6" s="17"/>
      <c r="G6" s="18"/>
      <c r="H6" s="16"/>
      <c r="I6" s="14"/>
      <c r="J6" s="15"/>
      <c r="K6" s="16"/>
      <c r="L6" s="19"/>
      <c r="N6" s="12"/>
    </row>
    <row r="7" spans="1:14" ht="12.75" customHeight="1" x14ac:dyDescent="0.2">
      <c r="A7" s="13"/>
      <c r="B7" s="13"/>
      <c r="C7" s="14"/>
      <c r="D7" s="15"/>
      <c r="E7" s="16"/>
      <c r="F7" s="17"/>
      <c r="G7" s="18"/>
      <c r="H7" s="16"/>
      <c r="I7" s="14"/>
      <c r="J7" s="15"/>
      <c r="K7" s="16"/>
      <c r="L7" s="19"/>
      <c r="N7" s="12"/>
    </row>
    <row r="8" spans="1:14" ht="20.25" customHeight="1" x14ac:dyDescent="0.2">
      <c r="A8" s="13"/>
      <c r="B8" s="13"/>
      <c r="C8" s="20"/>
      <c r="D8" s="21"/>
      <c r="E8" s="16"/>
      <c r="F8" s="22"/>
      <c r="G8" s="23"/>
      <c r="H8" s="16"/>
      <c r="I8" s="20"/>
      <c r="J8" s="21"/>
      <c r="K8" s="16"/>
      <c r="L8" s="19"/>
      <c r="N8" s="12"/>
    </row>
    <row r="9" spans="1:14" ht="15" customHeight="1" x14ac:dyDescent="0.2">
      <c r="A9" s="13"/>
      <c r="B9" s="13"/>
      <c r="C9" s="24" t="s">
        <v>10</v>
      </c>
      <c r="D9" s="24" t="s">
        <v>11</v>
      </c>
      <c r="E9" s="16"/>
      <c r="F9" s="24" t="s">
        <v>10</v>
      </c>
      <c r="G9" s="24" t="s">
        <v>11</v>
      </c>
      <c r="H9" s="16"/>
      <c r="I9" s="24" t="s">
        <v>10</v>
      </c>
      <c r="J9" s="24" t="s">
        <v>11</v>
      </c>
      <c r="K9" s="16"/>
      <c r="L9" s="19"/>
      <c r="N9" s="12"/>
    </row>
    <row r="10" spans="1:14" ht="15" customHeight="1" x14ac:dyDescent="0.2">
      <c r="A10" s="25"/>
      <c r="B10" s="25"/>
      <c r="C10" s="26"/>
      <c r="D10" s="26"/>
      <c r="E10" s="27"/>
      <c r="F10" s="26"/>
      <c r="G10" s="26"/>
      <c r="H10" s="27"/>
      <c r="I10" s="26"/>
      <c r="J10" s="26"/>
      <c r="K10" s="27"/>
      <c r="L10" s="28"/>
      <c r="N10" s="5"/>
    </row>
    <row r="11" spans="1:14" ht="15" customHeight="1" x14ac:dyDescent="0.2">
      <c r="A11" s="29" t="s">
        <v>12</v>
      </c>
      <c r="B11" s="30">
        <v>7440</v>
      </c>
      <c r="C11" s="31">
        <v>34</v>
      </c>
      <c r="D11" s="31">
        <f>[1]численность!F5</f>
        <v>34</v>
      </c>
      <c r="E11" s="32">
        <f t="shared" ref="E11:E36" si="0">+D11-C11</f>
        <v>0</v>
      </c>
      <c r="F11" s="33">
        <v>0.45698924731182794</v>
      </c>
      <c r="G11" s="33">
        <f>D11/B11%</f>
        <v>0.45698924731182794</v>
      </c>
      <c r="H11" s="33">
        <v>0</v>
      </c>
      <c r="I11" s="34">
        <v>254</v>
      </c>
      <c r="J11" s="34">
        <f>[1]численность!H5</f>
        <v>281</v>
      </c>
      <c r="K11" s="35">
        <f t="shared" ref="K11:K36" si="1">+J11-I11</f>
        <v>27</v>
      </c>
      <c r="L11" s="33">
        <f>[1]численность!I5</f>
        <v>0.12099644128113879</v>
      </c>
      <c r="N11" s="5"/>
    </row>
    <row r="12" spans="1:14" ht="14.25" customHeight="1" x14ac:dyDescent="0.2">
      <c r="A12" s="36" t="s">
        <v>13</v>
      </c>
      <c r="B12" s="30">
        <v>6140</v>
      </c>
      <c r="C12" s="31">
        <v>18</v>
      </c>
      <c r="D12" s="31">
        <f>[1]численность!F6</f>
        <v>18</v>
      </c>
      <c r="E12" s="37">
        <f t="shared" si="0"/>
        <v>0</v>
      </c>
      <c r="F12" s="33">
        <v>0.29315960912052119</v>
      </c>
      <c r="G12" s="33">
        <f t="shared" ref="G12:G36" si="2">D12/B12%</f>
        <v>0.29315960912052119</v>
      </c>
      <c r="H12" s="33">
        <v>0</v>
      </c>
      <c r="I12" s="34">
        <v>90</v>
      </c>
      <c r="J12" s="34">
        <f>[1]численность!H6</f>
        <v>95</v>
      </c>
      <c r="K12" s="35">
        <f t="shared" si="1"/>
        <v>5</v>
      </c>
      <c r="L12" s="33">
        <f>[1]численность!I6</f>
        <v>0.18947368421052632</v>
      </c>
    </row>
    <row r="13" spans="1:14" ht="14.25" customHeight="1" x14ac:dyDescent="0.2">
      <c r="A13" s="36" t="s">
        <v>14</v>
      </c>
      <c r="B13" s="30">
        <v>5000</v>
      </c>
      <c r="C13" s="31">
        <v>28</v>
      </c>
      <c r="D13" s="31">
        <f>[1]численность!F7</f>
        <v>29</v>
      </c>
      <c r="E13" s="37">
        <f t="shared" si="0"/>
        <v>1</v>
      </c>
      <c r="F13" s="33">
        <v>0.56000000000000005</v>
      </c>
      <c r="G13" s="33">
        <f t="shared" si="2"/>
        <v>0.57999999999999996</v>
      </c>
      <c r="H13" s="33">
        <v>0</v>
      </c>
      <c r="I13" s="34">
        <v>104</v>
      </c>
      <c r="J13" s="34">
        <f>[1]численность!H7</f>
        <v>113</v>
      </c>
      <c r="K13" s="35">
        <f t="shared" si="1"/>
        <v>9</v>
      </c>
      <c r="L13" s="33">
        <f>[1]численность!I7</f>
        <v>0.25663716814159293</v>
      </c>
    </row>
    <row r="14" spans="1:14" ht="15.75" customHeight="1" x14ac:dyDescent="0.2">
      <c r="A14" s="36" t="s">
        <v>15</v>
      </c>
      <c r="B14" s="30">
        <v>4040</v>
      </c>
      <c r="C14" s="31">
        <v>13</v>
      </c>
      <c r="D14" s="31">
        <f>[1]численность!F8</f>
        <v>14</v>
      </c>
      <c r="E14" s="37">
        <f t="shared" si="0"/>
        <v>1</v>
      </c>
      <c r="F14" s="33">
        <v>0.32178217821782179</v>
      </c>
      <c r="G14" s="33">
        <f t="shared" si="2"/>
        <v>0.34653465346534656</v>
      </c>
      <c r="H14" s="33">
        <v>0</v>
      </c>
      <c r="I14" s="34">
        <v>92</v>
      </c>
      <c r="J14" s="34">
        <f>[1]численность!H8</f>
        <v>96</v>
      </c>
      <c r="K14" s="35">
        <f t="shared" si="1"/>
        <v>4</v>
      </c>
      <c r="L14" s="33">
        <f>[1]численность!I8</f>
        <v>0.14583333333333334</v>
      </c>
    </row>
    <row r="15" spans="1:14" ht="14.25" customHeight="1" x14ac:dyDescent="0.2">
      <c r="A15" s="36" t="s">
        <v>16</v>
      </c>
      <c r="B15" s="30">
        <v>4440</v>
      </c>
      <c r="C15" s="31">
        <v>39</v>
      </c>
      <c r="D15" s="31">
        <f>[1]численность!F9</f>
        <v>35</v>
      </c>
      <c r="E15" s="37">
        <f t="shared" si="0"/>
        <v>-4</v>
      </c>
      <c r="F15" s="33">
        <v>0.8783783783783784</v>
      </c>
      <c r="G15" s="33">
        <f t="shared" si="2"/>
        <v>0.78828828828828834</v>
      </c>
      <c r="H15" s="33">
        <v>-0.1</v>
      </c>
      <c r="I15" s="34">
        <v>98</v>
      </c>
      <c r="J15" s="34">
        <f>[1]численность!H9</f>
        <v>107</v>
      </c>
      <c r="K15" s="35">
        <f t="shared" si="1"/>
        <v>9</v>
      </c>
      <c r="L15" s="33">
        <f>[1]численность!I9</f>
        <v>0.32710280373831774</v>
      </c>
    </row>
    <row r="16" spans="1:14" ht="14.25" customHeight="1" x14ac:dyDescent="0.2">
      <c r="A16" s="36" t="s">
        <v>17</v>
      </c>
      <c r="B16" s="30">
        <v>5550</v>
      </c>
      <c r="C16" s="31">
        <v>51</v>
      </c>
      <c r="D16" s="31">
        <f>[1]численность!F10</f>
        <v>46</v>
      </c>
      <c r="E16" s="37">
        <f t="shared" si="0"/>
        <v>-5</v>
      </c>
      <c r="F16" s="33">
        <v>0.91891891891891897</v>
      </c>
      <c r="G16" s="33">
        <f t="shared" si="2"/>
        <v>0.8288288288288288</v>
      </c>
      <c r="H16" s="33">
        <v>-0.1</v>
      </c>
      <c r="I16" s="34">
        <v>188</v>
      </c>
      <c r="J16" s="34">
        <f>[1]численность!H10</f>
        <v>187</v>
      </c>
      <c r="K16" s="35">
        <f t="shared" si="1"/>
        <v>-1</v>
      </c>
      <c r="L16" s="33">
        <f>[1]численность!I10</f>
        <v>0.24598930481283424</v>
      </c>
    </row>
    <row r="17" spans="1:12" ht="15" customHeight="1" x14ac:dyDescent="0.2">
      <c r="A17" s="36" t="s">
        <v>18</v>
      </c>
      <c r="B17" s="30">
        <v>1990</v>
      </c>
      <c r="C17" s="31">
        <v>10</v>
      </c>
      <c r="D17" s="31">
        <f>[1]численность!F11</f>
        <v>10</v>
      </c>
      <c r="E17" s="37">
        <f t="shared" si="0"/>
        <v>0</v>
      </c>
      <c r="F17" s="33">
        <v>0.50251256281407042</v>
      </c>
      <c r="G17" s="33">
        <f t="shared" si="2"/>
        <v>0.50251256281407042</v>
      </c>
      <c r="H17" s="33">
        <v>0</v>
      </c>
      <c r="I17" s="34">
        <v>36</v>
      </c>
      <c r="J17" s="34">
        <f>[1]численность!H11</f>
        <v>34</v>
      </c>
      <c r="K17" s="35">
        <f t="shared" si="1"/>
        <v>-2</v>
      </c>
      <c r="L17" s="33">
        <f>[1]численность!I11</f>
        <v>0.29411764705882354</v>
      </c>
    </row>
    <row r="18" spans="1:12" ht="15" customHeight="1" x14ac:dyDescent="0.2">
      <c r="A18" s="36" t="s">
        <v>19</v>
      </c>
      <c r="B18" s="30">
        <v>5280</v>
      </c>
      <c r="C18" s="31">
        <v>10</v>
      </c>
      <c r="D18" s="31">
        <f>[1]численность!F12</f>
        <v>9</v>
      </c>
      <c r="E18" s="37">
        <f t="shared" si="0"/>
        <v>-1</v>
      </c>
      <c r="F18" s="33">
        <v>0.18939393939393939</v>
      </c>
      <c r="G18" s="33">
        <f t="shared" si="2"/>
        <v>0.17045454545454547</v>
      </c>
      <c r="H18" s="33">
        <v>0</v>
      </c>
      <c r="I18" s="34">
        <v>137</v>
      </c>
      <c r="J18" s="34">
        <f>[1]численность!H12</f>
        <v>146</v>
      </c>
      <c r="K18" s="35">
        <f t="shared" si="1"/>
        <v>9</v>
      </c>
      <c r="L18" s="33">
        <f>[1]численность!I12</f>
        <v>6.1643835616438353E-2</v>
      </c>
    </row>
    <row r="19" spans="1:12" ht="12.75" customHeight="1" x14ac:dyDescent="0.2">
      <c r="A19" s="36" t="s">
        <v>20</v>
      </c>
      <c r="B19" s="30">
        <v>1880</v>
      </c>
      <c r="C19" s="31">
        <v>3</v>
      </c>
      <c r="D19" s="31">
        <f>[1]численность!F13</f>
        <v>3</v>
      </c>
      <c r="E19" s="37">
        <f t="shared" si="0"/>
        <v>0</v>
      </c>
      <c r="F19" s="33">
        <v>0.15957446808510636</v>
      </c>
      <c r="G19" s="33">
        <f t="shared" si="2"/>
        <v>0.15957446808510636</v>
      </c>
      <c r="H19" s="33">
        <v>0</v>
      </c>
      <c r="I19" s="34">
        <v>66</v>
      </c>
      <c r="J19" s="34">
        <f>[1]численность!H13</f>
        <v>84</v>
      </c>
      <c r="K19" s="35">
        <f t="shared" si="1"/>
        <v>18</v>
      </c>
      <c r="L19" s="33">
        <f>[1]численность!I13</f>
        <v>3.5714285714285712E-2</v>
      </c>
    </row>
    <row r="20" spans="1:12" ht="13.5" customHeight="1" x14ac:dyDescent="0.2">
      <c r="A20" s="36" t="s">
        <v>21</v>
      </c>
      <c r="B20" s="30">
        <v>2190</v>
      </c>
      <c r="C20" s="31">
        <v>10</v>
      </c>
      <c r="D20" s="31">
        <f>[1]численность!F14</f>
        <v>11</v>
      </c>
      <c r="E20" s="37">
        <f t="shared" si="0"/>
        <v>1</v>
      </c>
      <c r="F20" s="33">
        <v>0.45662100456621008</v>
      </c>
      <c r="G20" s="33">
        <f t="shared" si="2"/>
        <v>0.50228310502283113</v>
      </c>
      <c r="H20" s="33">
        <v>0</v>
      </c>
      <c r="I20" s="34">
        <v>56</v>
      </c>
      <c r="J20" s="34">
        <f>[1]численность!H14</f>
        <v>67</v>
      </c>
      <c r="K20" s="35">
        <f t="shared" si="1"/>
        <v>11</v>
      </c>
      <c r="L20" s="33">
        <f>[1]численность!I14</f>
        <v>0.16417910447761194</v>
      </c>
    </row>
    <row r="21" spans="1:12" x14ac:dyDescent="0.2">
      <c r="A21" s="36" t="s">
        <v>22</v>
      </c>
      <c r="B21" s="30">
        <v>9340</v>
      </c>
      <c r="C21" s="31">
        <v>21</v>
      </c>
      <c r="D21" s="31">
        <f>[1]численность!F15</f>
        <v>18</v>
      </c>
      <c r="E21" s="37">
        <f t="shared" si="0"/>
        <v>-3</v>
      </c>
      <c r="F21" s="33">
        <v>0.2248394004282655</v>
      </c>
      <c r="G21" s="33">
        <f t="shared" si="2"/>
        <v>0.19271948608137043</v>
      </c>
      <c r="H21" s="33">
        <v>0</v>
      </c>
      <c r="I21" s="34">
        <v>557</v>
      </c>
      <c r="J21" s="34">
        <f>[1]численность!H15</f>
        <v>506</v>
      </c>
      <c r="K21" s="35">
        <f t="shared" si="1"/>
        <v>-51</v>
      </c>
      <c r="L21" s="33">
        <f>[1]численность!I15</f>
        <v>3.5573122529644272E-2</v>
      </c>
    </row>
    <row r="22" spans="1:12" ht="14.25" customHeight="1" x14ac:dyDescent="0.2">
      <c r="A22" s="36" t="s">
        <v>23</v>
      </c>
      <c r="B22" s="30">
        <v>35792</v>
      </c>
      <c r="C22" s="31">
        <v>126</v>
      </c>
      <c r="D22" s="31">
        <f>[1]численность!F16</f>
        <v>126</v>
      </c>
      <c r="E22" s="37">
        <f t="shared" si="0"/>
        <v>0</v>
      </c>
      <c r="F22" s="33">
        <v>0.35203397407241838</v>
      </c>
      <c r="G22" s="33">
        <f t="shared" si="2"/>
        <v>0.35203397407241838</v>
      </c>
      <c r="H22" s="33">
        <v>0</v>
      </c>
      <c r="I22" s="34">
        <v>1330</v>
      </c>
      <c r="J22" s="34">
        <f>[1]численность!H16</f>
        <v>1916</v>
      </c>
      <c r="K22" s="35">
        <f t="shared" si="1"/>
        <v>586</v>
      </c>
      <c r="L22" s="33">
        <f>[1]численность!I16</f>
        <v>6.5762004175365346E-2</v>
      </c>
    </row>
    <row r="23" spans="1:12" ht="13.5" customHeight="1" x14ac:dyDescent="0.2">
      <c r="A23" s="36" t="s">
        <v>24</v>
      </c>
      <c r="B23" s="30">
        <v>4140</v>
      </c>
      <c r="C23" s="31">
        <v>24</v>
      </c>
      <c r="D23" s="31">
        <f>[1]численность!F17</f>
        <v>26</v>
      </c>
      <c r="E23" s="37">
        <f t="shared" si="0"/>
        <v>2</v>
      </c>
      <c r="F23" s="33">
        <v>0.57971014492753625</v>
      </c>
      <c r="G23" s="33">
        <f t="shared" si="2"/>
        <v>0.6280193236714976</v>
      </c>
      <c r="H23" s="33">
        <v>0</v>
      </c>
      <c r="I23" s="34">
        <v>87</v>
      </c>
      <c r="J23" s="34">
        <f>[1]численность!H17</f>
        <v>88</v>
      </c>
      <c r="K23" s="35">
        <f t="shared" si="1"/>
        <v>1</v>
      </c>
      <c r="L23" s="33">
        <f>[1]численность!I17</f>
        <v>0.29545454545454547</v>
      </c>
    </row>
    <row r="24" spans="1:12" ht="13.5" customHeight="1" x14ac:dyDescent="0.2">
      <c r="A24" s="36" t="s">
        <v>25</v>
      </c>
      <c r="B24" s="30">
        <v>25200</v>
      </c>
      <c r="C24" s="31">
        <v>100</v>
      </c>
      <c r="D24" s="31">
        <f>[1]численность!F18</f>
        <v>93</v>
      </c>
      <c r="E24" s="37">
        <f t="shared" si="0"/>
        <v>-7</v>
      </c>
      <c r="F24" s="33">
        <v>0.3968253968253968</v>
      </c>
      <c r="G24" s="33">
        <f t="shared" si="2"/>
        <v>0.36904761904761907</v>
      </c>
      <c r="H24" s="33">
        <v>0</v>
      </c>
      <c r="I24" s="34">
        <v>1427</v>
      </c>
      <c r="J24" s="34">
        <f>[1]численность!H18</f>
        <v>1451</v>
      </c>
      <c r="K24" s="35">
        <f t="shared" si="1"/>
        <v>24</v>
      </c>
      <c r="L24" s="33">
        <f>[1]численность!I18</f>
        <v>6.4093728463128871E-2</v>
      </c>
    </row>
    <row r="25" spans="1:12" ht="13.5" customHeight="1" x14ac:dyDescent="0.2">
      <c r="A25" s="36" t="s">
        <v>26</v>
      </c>
      <c r="B25" s="30">
        <v>3830</v>
      </c>
      <c r="C25" s="31">
        <v>16</v>
      </c>
      <c r="D25" s="31">
        <f>[1]численность!F19</f>
        <v>16</v>
      </c>
      <c r="E25" s="37">
        <f t="shared" si="0"/>
        <v>0</v>
      </c>
      <c r="F25" s="33">
        <v>0.41775456919060056</v>
      </c>
      <c r="G25" s="33">
        <f t="shared" si="2"/>
        <v>0.41775456919060056</v>
      </c>
      <c r="H25" s="33">
        <v>0</v>
      </c>
      <c r="I25" s="34">
        <v>102</v>
      </c>
      <c r="J25" s="34">
        <f>[1]численность!H19</f>
        <v>118</v>
      </c>
      <c r="K25" s="35">
        <f t="shared" si="1"/>
        <v>16</v>
      </c>
      <c r="L25" s="33">
        <f>[1]численность!I19</f>
        <v>0.13559322033898305</v>
      </c>
    </row>
    <row r="26" spans="1:12" ht="12.75" customHeight="1" x14ac:dyDescent="0.2">
      <c r="A26" s="36" t="s">
        <v>27</v>
      </c>
      <c r="B26" s="30">
        <v>3080</v>
      </c>
      <c r="C26" s="31">
        <v>19</v>
      </c>
      <c r="D26" s="31">
        <f>[1]численность!F20</f>
        <v>18</v>
      </c>
      <c r="E26" s="37">
        <f t="shared" si="0"/>
        <v>-1</v>
      </c>
      <c r="F26" s="33">
        <v>0.61688311688311692</v>
      </c>
      <c r="G26" s="33">
        <f t="shared" si="2"/>
        <v>0.58441558441558439</v>
      </c>
      <c r="H26" s="33">
        <v>0</v>
      </c>
      <c r="I26" s="34">
        <v>100</v>
      </c>
      <c r="J26" s="34">
        <f>[1]численность!H20</f>
        <v>113</v>
      </c>
      <c r="K26" s="35">
        <f t="shared" si="1"/>
        <v>13</v>
      </c>
      <c r="L26" s="33">
        <f>[1]численность!I20</f>
        <v>0.15929203539823009</v>
      </c>
    </row>
    <row r="27" spans="1:12" ht="15.75" customHeight="1" x14ac:dyDescent="0.2">
      <c r="A27" s="36" t="s">
        <v>28</v>
      </c>
      <c r="B27" s="30">
        <v>31600</v>
      </c>
      <c r="C27" s="31">
        <v>75</v>
      </c>
      <c r="D27" s="31">
        <f>[1]численность!F21</f>
        <v>75</v>
      </c>
      <c r="E27" s="37">
        <f t="shared" si="0"/>
        <v>0</v>
      </c>
      <c r="F27" s="33">
        <v>0.23734177215189872</v>
      </c>
      <c r="G27" s="33">
        <f t="shared" si="2"/>
        <v>0.23734177215189872</v>
      </c>
      <c r="H27" s="33">
        <v>0</v>
      </c>
      <c r="I27" s="34">
        <v>1651</v>
      </c>
      <c r="J27" s="34">
        <f>[1]численность!H21</f>
        <v>1705</v>
      </c>
      <c r="K27" s="35">
        <f t="shared" si="1"/>
        <v>54</v>
      </c>
      <c r="L27" s="33">
        <f>[1]численность!I21</f>
        <v>4.398826979472141E-2</v>
      </c>
    </row>
    <row r="28" spans="1:12" ht="15.75" customHeight="1" x14ac:dyDescent="0.2">
      <c r="A28" s="36" t="s">
        <v>29</v>
      </c>
      <c r="B28" s="30">
        <v>5670</v>
      </c>
      <c r="C28" s="31">
        <v>26</v>
      </c>
      <c r="D28" s="31">
        <f>[1]численность!F22</f>
        <v>25</v>
      </c>
      <c r="E28" s="37">
        <f t="shared" si="0"/>
        <v>-1</v>
      </c>
      <c r="F28" s="33">
        <v>0.4585537918871252</v>
      </c>
      <c r="G28" s="33">
        <f t="shared" si="2"/>
        <v>0.44091710758377423</v>
      </c>
      <c r="H28" s="33">
        <v>-0.1</v>
      </c>
      <c r="I28" s="34">
        <v>81</v>
      </c>
      <c r="J28" s="34">
        <f>[1]численность!H22</f>
        <v>83</v>
      </c>
      <c r="K28" s="35">
        <f t="shared" si="1"/>
        <v>2</v>
      </c>
      <c r="L28" s="33">
        <f>[1]численность!I22</f>
        <v>0.30120481927710846</v>
      </c>
    </row>
    <row r="29" spans="1:12" ht="13.5" customHeight="1" x14ac:dyDescent="0.2">
      <c r="A29" s="36" t="s">
        <v>30</v>
      </c>
      <c r="B29" s="30">
        <v>6720</v>
      </c>
      <c r="C29" s="31">
        <v>7</v>
      </c>
      <c r="D29" s="31">
        <f>[1]численность!F23</f>
        <v>7</v>
      </c>
      <c r="E29" s="37">
        <f t="shared" si="0"/>
        <v>0</v>
      </c>
      <c r="F29" s="33">
        <v>0.10416666666666666</v>
      </c>
      <c r="G29" s="33">
        <f t="shared" si="2"/>
        <v>0.10416666666666666</v>
      </c>
      <c r="H29" s="33">
        <v>0</v>
      </c>
      <c r="I29" s="34">
        <v>113</v>
      </c>
      <c r="J29" s="34">
        <f>[1]численность!H23</f>
        <v>115</v>
      </c>
      <c r="K29" s="35">
        <f t="shared" si="1"/>
        <v>2</v>
      </c>
      <c r="L29" s="33">
        <f>[1]численность!I23</f>
        <v>6.0869565217391307E-2</v>
      </c>
    </row>
    <row r="30" spans="1:12" ht="14.25" customHeight="1" x14ac:dyDescent="0.2">
      <c r="A30" s="36" t="s">
        <v>31</v>
      </c>
      <c r="B30" s="30">
        <v>2270</v>
      </c>
      <c r="C30" s="31">
        <v>12</v>
      </c>
      <c r="D30" s="31">
        <f>[1]численность!F24</f>
        <v>11</v>
      </c>
      <c r="E30" s="37">
        <f t="shared" si="0"/>
        <v>-1</v>
      </c>
      <c r="F30" s="33">
        <v>0.52863436123348018</v>
      </c>
      <c r="G30" s="33">
        <f t="shared" si="2"/>
        <v>0.48458149779735682</v>
      </c>
      <c r="H30" s="33">
        <v>0</v>
      </c>
      <c r="I30" s="34">
        <v>48</v>
      </c>
      <c r="J30" s="34">
        <f>[1]численность!H24</f>
        <v>45</v>
      </c>
      <c r="K30" s="35">
        <f t="shared" si="1"/>
        <v>-3</v>
      </c>
      <c r="L30" s="33">
        <f>[1]численность!I24</f>
        <v>0.24444444444444444</v>
      </c>
    </row>
    <row r="31" spans="1:12" ht="15.75" customHeight="1" x14ac:dyDescent="0.2">
      <c r="A31" s="36" t="s">
        <v>32</v>
      </c>
      <c r="B31" s="30">
        <v>3810</v>
      </c>
      <c r="C31" s="31">
        <v>9</v>
      </c>
      <c r="D31" s="31">
        <f>[1]численность!F25</f>
        <v>12</v>
      </c>
      <c r="E31" s="37">
        <f t="shared" si="0"/>
        <v>3</v>
      </c>
      <c r="F31" s="33">
        <v>0.23622047244094488</v>
      </c>
      <c r="G31" s="33">
        <f t="shared" si="2"/>
        <v>0.31496062992125984</v>
      </c>
      <c r="H31" s="33">
        <v>0.1</v>
      </c>
      <c r="I31" s="34">
        <v>23</v>
      </c>
      <c r="J31" s="34">
        <f>[1]численность!H25</f>
        <v>25</v>
      </c>
      <c r="K31" s="35">
        <f t="shared" si="1"/>
        <v>2</v>
      </c>
      <c r="L31" s="33">
        <f>[1]численность!I25</f>
        <v>0.48</v>
      </c>
    </row>
    <row r="32" spans="1:12" x14ac:dyDescent="0.2">
      <c r="A32" s="36" t="s">
        <v>33</v>
      </c>
      <c r="B32" s="30">
        <v>9300</v>
      </c>
      <c r="C32" s="31">
        <v>38</v>
      </c>
      <c r="D32" s="31">
        <f>[1]численность!F26</f>
        <v>38</v>
      </c>
      <c r="E32" s="37">
        <f t="shared" si="0"/>
        <v>0</v>
      </c>
      <c r="F32" s="33">
        <v>0.40860215053763443</v>
      </c>
      <c r="G32" s="33">
        <f t="shared" si="2"/>
        <v>0.40860215053763443</v>
      </c>
      <c r="H32" s="33">
        <v>0</v>
      </c>
      <c r="I32" s="34">
        <v>391</v>
      </c>
      <c r="J32" s="34">
        <f>[1]численность!H26</f>
        <v>542</v>
      </c>
      <c r="K32" s="35">
        <f t="shared" si="1"/>
        <v>151</v>
      </c>
      <c r="L32" s="33">
        <f>[1]численность!I26</f>
        <v>7.0110701107011064E-2</v>
      </c>
    </row>
    <row r="33" spans="1:12" ht="15" customHeight="1" x14ac:dyDescent="0.2">
      <c r="A33" s="36" t="s">
        <v>34</v>
      </c>
      <c r="B33" s="30">
        <v>4020</v>
      </c>
      <c r="C33" s="31">
        <v>22</v>
      </c>
      <c r="D33" s="31">
        <f>[1]численность!F27</f>
        <v>19</v>
      </c>
      <c r="E33" s="37">
        <f t="shared" si="0"/>
        <v>-3</v>
      </c>
      <c r="F33" s="33">
        <v>0.54726368159203975</v>
      </c>
      <c r="G33" s="33">
        <f t="shared" si="2"/>
        <v>0.47263681592039797</v>
      </c>
      <c r="H33" s="33">
        <v>0</v>
      </c>
      <c r="I33" s="34">
        <v>42</v>
      </c>
      <c r="J33" s="34">
        <f>[1]численность!H27</f>
        <v>41</v>
      </c>
      <c r="K33" s="35">
        <f t="shared" si="1"/>
        <v>-1</v>
      </c>
      <c r="L33" s="33">
        <f>[1]численность!I27</f>
        <v>0.46341463414634149</v>
      </c>
    </row>
    <row r="34" spans="1:12" ht="13.5" customHeight="1" thickBot="1" x14ac:dyDescent="0.25">
      <c r="A34" s="36" t="s">
        <v>35</v>
      </c>
      <c r="B34" s="38">
        <v>3100</v>
      </c>
      <c r="C34" s="31">
        <v>14</v>
      </c>
      <c r="D34" s="31">
        <f>[1]численность!F28</f>
        <v>14</v>
      </c>
      <c r="E34" s="37">
        <f t="shared" si="0"/>
        <v>0</v>
      </c>
      <c r="F34" s="33">
        <v>0.45161290322580644</v>
      </c>
      <c r="G34" s="33">
        <f t="shared" si="2"/>
        <v>0.45161290322580644</v>
      </c>
      <c r="H34" s="33">
        <v>0</v>
      </c>
      <c r="I34" s="34">
        <v>203</v>
      </c>
      <c r="J34" s="34">
        <f>[1]численность!H28</f>
        <v>205</v>
      </c>
      <c r="K34" s="35">
        <f t="shared" si="1"/>
        <v>2</v>
      </c>
      <c r="L34" s="33">
        <f>[1]численность!I28</f>
        <v>6.8292682926829273E-2</v>
      </c>
    </row>
    <row r="35" spans="1:12" ht="15" customHeight="1" x14ac:dyDescent="0.2">
      <c r="A35" s="36" t="s">
        <v>36</v>
      </c>
      <c r="B35" s="31">
        <v>151310</v>
      </c>
      <c r="C35" s="32">
        <v>351</v>
      </c>
      <c r="D35" s="32">
        <f>[1]численность!F34</f>
        <v>343</v>
      </c>
      <c r="E35" s="37">
        <f t="shared" si="0"/>
        <v>-8</v>
      </c>
      <c r="F35" s="33">
        <v>0.23197409292181614</v>
      </c>
      <c r="G35" s="33">
        <f t="shared" si="2"/>
        <v>0.22668693410878329</v>
      </c>
      <c r="H35" s="33">
        <v>0</v>
      </c>
      <c r="I35" s="34">
        <v>9544</v>
      </c>
      <c r="J35" s="34">
        <f>[1]численность!H34</f>
        <v>10196</v>
      </c>
      <c r="K35" s="35">
        <f t="shared" si="1"/>
        <v>652</v>
      </c>
      <c r="L35" s="33">
        <f>[1]численность!I34</f>
        <v>3.3640643389564538E-2</v>
      </c>
    </row>
    <row r="36" spans="1:12" ht="16.5" customHeight="1" x14ac:dyDescent="0.2">
      <c r="A36" s="39" t="s">
        <v>37</v>
      </c>
      <c r="B36" s="40">
        <f>SUM(B11:B35)</f>
        <v>343132</v>
      </c>
      <c r="C36" s="32">
        <v>1076</v>
      </c>
      <c r="D36" s="32">
        <f>SUM(D11:D35)</f>
        <v>1050</v>
      </c>
      <c r="E36" s="37">
        <f t="shared" si="0"/>
        <v>-26</v>
      </c>
      <c r="F36" s="33">
        <v>0.31358194514064558</v>
      </c>
      <c r="G36" s="33">
        <f t="shared" si="2"/>
        <v>0.30600468624319505</v>
      </c>
      <c r="H36" s="33">
        <v>0</v>
      </c>
      <c r="I36" s="41">
        <v>16820</v>
      </c>
      <c r="J36" s="34">
        <f>[1]численность!H35</f>
        <v>18359</v>
      </c>
      <c r="K36" s="42">
        <f t="shared" si="1"/>
        <v>1539</v>
      </c>
      <c r="L36" s="33">
        <f>[1]численность!I35</f>
        <v>5.7192657552154254E-2</v>
      </c>
    </row>
    <row r="37" spans="1:12" ht="16.5" x14ac:dyDescent="0.25">
      <c r="A37" s="43"/>
      <c r="B37" s="43"/>
      <c r="C37" s="2"/>
      <c r="D37" s="2"/>
      <c r="E37" s="2"/>
      <c r="F37" s="2"/>
      <c r="G37" s="2"/>
      <c r="H37" s="44"/>
      <c r="I37" s="2"/>
      <c r="J37" s="45"/>
      <c r="K37" s="2"/>
      <c r="L37" s="2"/>
    </row>
    <row r="38" spans="1:12" ht="47.25" customHeight="1" x14ac:dyDescent="0.3">
      <c r="A38" s="46"/>
      <c r="B38" s="47"/>
      <c r="C38" s="47"/>
      <c r="D38" s="47"/>
      <c r="E38" s="2"/>
      <c r="F38" s="2"/>
      <c r="G38" s="2"/>
      <c r="H38" s="2"/>
      <c r="I38" s="48"/>
      <c r="J38" s="48"/>
      <c r="K38" s="49"/>
      <c r="L38" s="2"/>
    </row>
    <row r="39" spans="1:12" ht="16.5" x14ac:dyDescent="0.25">
      <c r="B39" s="4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6.5" x14ac:dyDescent="0.25">
      <c r="A40" s="43"/>
      <c r="B40" s="4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x14ac:dyDescent="0.25">
      <c r="A41" s="50"/>
      <c r="B41" s="50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x14ac:dyDescent="0.25">
      <c r="A42" s="51"/>
      <c r="B42" s="51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6.5" x14ac:dyDescent="0.25">
      <c r="A43" s="43"/>
      <c r="B43" s="4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6.5" x14ac:dyDescent="0.25">
      <c r="A44" s="43"/>
      <c r="B44" s="4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6.5" x14ac:dyDescent="0.25">
      <c r="A45" s="43"/>
      <c r="B45" s="43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6.5" x14ac:dyDescent="0.25">
      <c r="A46" s="43"/>
      <c r="B46" s="43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6.5" x14ac:dyDescent="0.25">
      <c r="A47" s="43"/>
      <c r="B47" s="43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6.5" x14ac:dyDescent="0.25">
      <c r="A48" s="43"/>
      <c r="B48" s="43"/>
    </row>
    <row r="49" spans="1:2" ht="16.5" x14ac:dyDescent="0.25">
      <c r="A49" s="43"/>
      <c r="B49" s="43"/>
    </row>
    <row r="50" spans="1:2" ht="16.5" x14ac:dyDescent="0.25">
      <c r="A50" s="43"/>
      <c r="B50" s="43"/>
    </row>
    <row r="51" spans="1:2" ht="16.5" x14ac:dyDescent="0.25">
      <c r="A51" s="43"/>
      <c r="B51" s="43"/>
    </row>
    <row r="52" spans="1:2" ht="16.5" x14ac:dyDescent="0.25">
      <c r="A52" s="43"/>
      <c r="B52" s="43"/>
    </row>
    <row r="53" spans="1:2" ht="16.5" x14ac:dyDescent="0.25">
      <c r="A53" s="43"/>
      <c r="B53" s="43"/>
    </row>
    <row r="54" spans="1:2" ht="16.5" x14ac:dyDescent="0.25">
      <c r="A54" s="43"/>
      <c r="B54" s="43"/>
    </row>
    <row r="55" spans="1:2" ht="16.5" x14ac:dyDescent="0.25">
      <c r="A55" s="43"/>
      <c r="B55" s="43"/>
    </row>
    <row r="56" spans="1:2" ht="16.5" x14ac:dyDescent="0.25">
      <c r="A56" s="43"/>
      <c r="B56" s="43"/>
    </row>
    <row r="57" spans="1:2" ht="16.5" x14ac:dyDescent="0.25">
      <c r="A57" s="43"/>
      <c r="B57" s="43"/>
    </row>
    <row r="58" spans="1:2" ht="16.5" x14ac:dyDescent="0.25">
      <c r="A58" s="43"/>
      <c r="B58" s="43"/>
    </row>
    <row r="59" spans="1:2" ht="16.5" x14ac:dyDescent="0.25">
      <c r="A59" s="43"/>
      <c r="B59" s="43"/>
    </row>
    <row r="60" spans="1:2" ht="16.5" x14ac:dyDescent="0.25">
      <c r="A60" s="43"/>
      <c r="B60" s="43"/>
    </row>
    <row r="61" spans="1:2" ht="16.5" x14ac:dyDescent="0.25">
      <c r="A61" s="43"/>
      <c r="B61" s="43"/>
    </row>
    <row r="62" spans="1:2" ht="16.5" x14ac:dyDescent="0.25">
      <c r="A62" s="43"/>
      <c r="B62" s="43"/>
    </row>
    <row r="63" spans="1:2" ht="16.5" x14ac:dyDescent="0.25">
      <c r="A63" s="43"/>
      <c r="B63" s="43"/>
    </row>
    <row r="64" spans="1:2" ht="16.5" x14ac:dyDescent="0.25">
      <c r="A64" s="43"/>
      <c r="B64" s="43"/>
    </row>
    <row r="65" spans="1:2" ht="16.5" x14ac:dyDescent="0.25">
      <c r="A65" s="43"/>
      <c r="B65" s="43"/>
    </row>
    <row r="66" spans="1:2" ht="16.5" x14ac:dyDescent="0.25">
      <c r="A66" s="43"/>
      <c r="B66" s="43"/>
    </row>
    <row r="67" spans="1:2" ht="16.5" x14ac:dyDescent="0.25">
      <c r="A67" s="43"/>
      <c r="B67" s="43"/>
    </row>
    <row r="68" spans="1:2" ht="16.5" x14ac:dyDescent="0.25">
      <c r="A68" s="43"/>
      <c r="B68" s="43"/>
    </row>
    <row r="69" spans="1:2" ht="16.5" x14ac:dyDescent="0.25">
      <c r="A69" s="43"/>
      <c r="B69" s="43"/>
    </row>
    <row r="70" spans="1:2" ht="15.75" x14ac:dyDescent="0.25">
      <c r="A70" s="52"/>
      <c r="B70" s="52"/>
    </row>
    <row r="71" spans="1:2" ht="15.75" x14ac:dyDescent="0.25">
      <c r="A71" s="52"/>
      <c r="B71" s="52"/>
    </row>
    <row r="72" spans="1:2" ht="15.75" x14ac:dyDescent="0.25">
      <c r="A72" s="53"/>
      <c r="B72" s="53"/>
    </row>
    <row r="73" spans="1:2" ht="15.75" x14ac:dyDescent="0.25">
      <c r="A73" s="53"/>
      <c r="B73" s="53"/>
    </row>
    <row r="74" spans="1:2" ht="18.75" x14ac:dyDescent="0.3">
      <c r="A74" s="54"/>
      <c r="B74" s="54"/>
    </row>
  </sheetData>
  <mergeCells count="15">
    <mergeCell ref="I5:J8"/>
    <mergeCell ref="K5:K10"/>
    <mergeCell ref="L5:L10"/>
    <mergeCell ref="C9:C10"/>
    <mergeCell ref="D9:D10"/>
    <mergeCell ref="F9:F10"/>
    <mergeCell ref="G9:G10"/>
    <mergeCell ref="I9:I10"/>
    <mergeCell ref="J9:J10"/>
    <mergeCell ref="A5:A10"/>
    <mergeCell ref="B5:B10"/>
    <mergeCell ref="C5:D8"/>
    <mergeCell ref="E5:E10"/>
    <mergeCell ref="F5:G8"/>
    <mergeCell ref="H5:H10"/>
  </mergeCells>
  <pageMargins left="0.70866141732283472" right="0.70866141732283472" top="0.45" bottom="0.39" header="0.31496062992125984" footer="0.2"/>
  <pageSetup paperSize="9" scale="89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</dc:creator>
  <cp:lastModifiedBy>ARM</cp:lastModifiedBy>
  <dcterms:created xsi:type="dcterms:W3CDTF">2024-09-11T14:34:24Z</dcterms:created>
  <dcterms:modified xsi:type="dcterms:W3CDTF">2024-09-11T14:36:15Z</dcterms:modified>
</cp:coreProperties>
</file>